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<sst xmlns="http://schemas.openxmlformats.org/spreadsheetml/2006/main" count="31" uniqueCount="20">
  <si>
    <t>Прайс-лист</t>
  </si>
  <si>
    <t>ИП Мастеров Сергей Николаевич ИНН 181302504296</t>
  </si>
  <si>
    <t>В валютах цен.</t>
  </si>
  <si>
    <t>Цены указаны на 24.04.2024</t>
  </si>
  <si>
    <t>Ценовая группа/ Номенклатура/ Характеристика номенклатуры</t>
  </si>
  <si>
    <t>Остаток</t>
  </si>
  <si>
    <t>Номенклатура.Код</t>
  </si>
  <si>
    <t>Оптовая</t>
  </si>
  <si>
    <t>Розничная</t>
  </si>
  <si>
    <t>Заказ</t>
  </si>
  <si>
    <t>Изображение</t>
  </si>
  <si>
    <t>Цена</t>
  </si>
  <si>
    <t>Ед.</t>
  </si>
  <si>
    <t>Количество</t>
  </si>
  <si>
    <t>Сумма</t>
  </si>
  <si>
    <t>Спутниковое оборудование</t>
  </si>
  <si>
    <t>Кондиционеры</t>
  </si>
  <si>
    <t>шт</t>
  </si>
  <si>
    <t>Заказано</t>
  </si>
  <si>
    <t>На сумму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</si>
</sst>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;[Red]\-0.000"/>
    <numFmt numFmtId="165" formatCode="00000000000;[Red]\-00000000000"/>
    <numFmt numFmtId="166" formatCode="#,##0.00&quot; RUB&quot;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ill="1" applyBorder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0" fillId="34" borderId="10" xfId="0" applyFill="1" applyBorder="1" applyAlignment="1">
      <alignment horizontal="left"/>
    </xf>
    <xf numFmtId="0" fontId="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 wrapText="1"/>
    </xf>
    <xf numFmtId="0" fontId="0" fillId="35" borderId="10" xfId="0" applyFill="1" applyBorder="1" applyAlignment="1">
      <alignment horizontal="left"/>
    </xf>
    <xf numFmtId="164" fontId="0" fillId="36" borderId="10" xfId="0" applyNumberFormat="1" applyFill="1" applyBorder="1" applyAlignment="1">
      <alignment horizontal="right" vertical="top"/>
    </xf>
    <xf numFmtId="165" fontId="0" fillId="36" borderId="10" xfId="0" applyNumberFormat="1" applyFill="1" applyBorder="1" applyAlignment="1">
      <alignment horizontal="left" vertical="top" wrapText="1"/>
    </xf>
    <xf numFmtId="166" fontId="0" fillId="36" borderId="10" xfId="0" applyNumberFormat="1" applyFill="1" applyBorder="1" applyAlignment="1">
      <alignment horizontal="right" vertical="top" wrapText="1"/>
    </xf>
    <xf numFmtId="0" fontId="0" fillId="36" borderId="10" xfId="0" applyFill="1" applyBorder="1" applyAlignment="1">
      <alignment horizontal="right" vertical="top" wrapText="1"/>
    </xf>
    <xf numFmtId="0" fontId="0" fillId="36" borderId="10" xfId="0" applyFill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4" borderId="10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29" fillId="36" borderId="10" xfId="42" applyFill="1" applyBorder="1" applyAlignment="1">
      <alignment horizontal="left" vertical="top" wrapText="1"/>
    </xf>
    <xf numFmtId="0" fontId="0" fillId="36" borderId="10" xfId="0" applyFill="1" applyBorder="1" applyAlignment="1" applyProtection="1">
      <alignment horizontal="left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14</xdr:row>
      <xdr:rowOff>28575</xdr:rowOff>
    </xdr:from>
    <xdr:to>
      <xdr:col>11</xdr:col>
      <xdr:colOff>533400</xdr:colOff>
      <xdr:row>14</xdr:row>
      <xdr:rowOff>723900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1432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15</xdr:row>
      <xdr:rowOff>28575</xdr:rowOff>
    </xdr:from>
    <xdr:to>
      <xdr:col>11</xdr:col>
      <xdr:colOff>533400</xdr:colOff>
      <xdr:row>15</xdr:row>
      <xdr:rowOff>723900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9243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16</xdr:row>
      <xdr:rowOff>28575</xdr:rowOff>
    </xdr:from>
    <xdr:to>
      <xdr:col>11</xdr:col>
      <xdr:colOff>533400</xdr:colOff>
      <xdr:row>16</xdr:row>
      <xdr:rowOff>723900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47053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17</xdr:row>
      <xdr:rowOff>28575</xdr:rowOff>
    </xdr:from>
    <xdr:to>
      <xdr:col>11</xdr:col>
      <xdr:colOff>533400</xdr:colOff>
      <xdr:row>17</xdr:row>
      <xdr:rowOff>723900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4864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18</xdr:row>
      <xdr:rowOff>28575</xdr:rowOff>
    </xdr:from>
    <xdr:to>
      <xdr:col>11</xdr:col>
      <xdr:colOff>533400</xdr:colOff>
      <xdr:row>18</xdr:row>
      <xdr:rowOff>723900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2674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L19"/>
  <sheetViews>
    <sheetView tabSelected="1" zoomScalePageLayoutView="0" workbookViewId="0" topLeftCell="A1">
      <selection activeCell="A1" sqref="A1"/>
    </sheetView>
  </sheetViews>
  <sheetFormatPr defaultColWidth="10.5" defaultRowHeight="11.25" customHeight="1" outlineLevelRow="3"/>
  <cols>
    <col min="1" max="1" width="1.171875" style="1" customWidth="1"/>
    <col min="2" max="2" width="52.33203125" style="1" customWidth="1"/>
    <col min="3" max="4" width="14.83203125" style="1" customWidth="1"/>
    <col min="5" max="5" width="16.33203125" style="1" customWidth="1"/>
    <col min="6" max="6" width="10.5" style="1" customWidth="1"/>
    <col min="7" max="7" width="16.33203125" style="1" customWidth="1"/>
    <col min="8" max="8" width="10.5" style="1" customWidth="1"/>
    <col min="9" max="9" width="13.16015625" style="1" customWidth="1"/>
    <col min="10" max="10" width="10.5" style="1" customWidth="1"/>
    <col min="11" max="11" width="13.16015625" style="1" customWidth="1"/>
    <col min="12" max="12" width="10.5" style="1" customWidth="1"/>
  </cols>
  <sheetData>
    <row r="1" ht="49.5" customHeight="1">
      <c r="B1" s="2" t="s">
        <v>0</v>
      </c>
    </row>
    <row r="2" ht="10.5" customHeight="1"/>
    <row r="3" ht="18.75" customHeight="1">
      <c r="B3" s="3" t="s">
        <v>1</v>
      </c>
    </row>
    <row r="4" s="4" customFormat="1" ht="9" customHeight="1"/>
    <row r="5" s="4" customFormat="1" ht="9" customHeight="1"/>
    <row r="6" s="4" customFormat="1" ht="10.5" customHeight="1">
      <c r="B6" s="5" t="s">
        <v>2</v>
      </c>
    </row>
    <row r="7" spans="2:9" s="4" customFormat="1" ht="10.5" customHeight="1">
      <c r="B7" s="5" t="s">
        <v>3</v>
      </c>
      <c r="H7" s="4" t="s">
        <v>18</v>
      </c>
      <c r="I7" s="4">
        <f>SUM(I11:I9007)</f>
        <v>0</v>
      </c>
    </row>
    <row r="8" spans="8:9" s="4" customFormat="1" ht="10.5" customHeight="1">
      <c r="H8" s="4" t="s">
        <v>19</v>
      </c>
      <c r="I8" s="4">
        <f>SUM(J11:J9008)</f>
        <v>0</v>
      </c>
    </row>
    <row r="9" s="1" customFormat="1" ht="7.5" customHeight="1"/>
    <row r="10" spans="2:12" s="1" customFormat="1" ht="12" customHeight="1">
      <c r="B10" s="27" t="s">
        <v>4</v>
      </c>
      <c r="C10" s="29" t="s">
        <v>5</v>
      </c>
      <c r="D10" s="29" t="s">
        <v>6</v>
      </c>
      <c r="E10" s="31" t="s">
        <v>7</v>
      </c>
      <c r="F10" s="31"/>
      <c r="G10" s="31" t="s">
        <v>8</v>
      </c>
      <c r="H10" s="31"/>
      <c r="I10" s="32" t="s">
        <v>9</v>
      </c>
      <c r="J10" s="32"/>
      <c r="K10" s="33" t="s">
        <v>10</v>
      </c>
      <c r="L10" s="33"/>
    </row>
    <row r="11" spans="2:12" s="1" customFormat="1" ht="12" customHeight="1">
      <c r="B11" s="28"/>
      <c r="C11" s="30"/>
      <c r="D11" s="30"/>
      <c r="E11" s="6" t="s">
        <v>11</v>
      </c>
      <c r="F11" s="6" t="s">
        <v>12</v>
      </c>
      <c r="G11" s="6" t="s">
        <v>11</v>
      </c>
      <c r="H11" s="6" t="s">
        <v>12</v>
      </c>
      <c r="I11" s="7" t="s">
        <v>13</v>
      </c>
      <c r="J11" s="7" t="s">
        <v>14</v>
      </c>
      <c r="K11" s="34"/>
      <c r="L11" s="35"/>
    </row>
    <row r="12" spans="2:12" s="1" customFormat="1" ht="61.5" customHeight="1">
      <c r="B12" s="8"/>
      <c r="C12" s="9"/>
      <c r="D12" s="8"/>
      <c r="E12" s="10"/>
      <c r="F12" s="10"/>
      <c r="G12" s="10"/>
      <c r="H12" s="10"/>
      <c r="I12" s="11"/>
      <c r="J12" s="11"/>
      <c r="K12" s="36"/>
      <c r="L12" s="36"/>
    </row>
    <row r="13" spans="2:12" ht="12" customHeight="1" outlineLevel="1">
      <c r="B13" s="12" t="s">
        <v>15</v>
      </c>
      <c r="C13" s="13"/>
      <c r="D13" s="14"/>
      <c r="E13" s="15"/>
      <c r="F13" s="15"/>
      <c r="G13" s="15"/>
      <c r="H13" s="15"/>
      <c r="I13" s="40"/>
      <c r="J13" s="16">
        <f>E13*I13</f>
        <v>0</v>
      </c>
      <c r="K13" s="37"/>
      <c r="L13" s="37"/>
    </row>
    <row r="14" spans="2:12" ht="12" customHeight="1" outlineLevel="2">
      <c r="B14" s="17" t="s">
        <v>16</v>
      </c>
      <c r="C14" s="18"/>
      <c r="D14" s="19"/>
      <c r="E14" s="20"/>
      <c r="F14" s="20"/>
      <c r="G14" s="20"/>
      <c r="H14" s="20"/>
      <c r="I14" s="41"/>
      <c r="J14" s="21">
        <f>E14*I14</f>
        <v>0</v>
      </c>
      <c r="K14" s="38"/>
      <c r="L14" s="38"/>
    </row>
    <row r="15" spans="2:12" s="1" customFormat="1" ht="61.5" customHeight="1" outlineLevel="3">
      <c r="B15" s="42" t="str">
        <f>HYPERLINK("http://rusat.tv/kondicioner-ballu-bso-07hn8_22y-split-sistema","Кондиционер Ballu BSO-07HN8_22Y сплит-система")</f>
        <v>Кондиционер Ballu BSO-07HN8_22Y сплит-система</v>
      </c>
      <c r="C15" s="22">
        <v>20</v>
      </c>
      <c r="D15" s="23">
        <v>10187</v>
      </c>
      <c r="E15" s="24">
        <v>18197</v>
      </c>
      <c r="F15" s="25" t="s">
        <v>17</v>
      </c>
      <c r="G15" s="24">
        <v>24590</v>
      </c>
      <c r="H15" s="25" t="s">
        <v>17</v>
      </c>
      <c r="I15" s="43"/>
      <c r="J15" s="26">
        <f>E15*I15</f>
        <v>0</v>
      </c>
      <c r="K15" s="39"/>
      <c r="L15" s="39"/>
    </row>
    <row r="16" spans="2:12" s="1" customFormat="1" ht="61.5" customHeight="1" outlineLevel="3">
      <c r="B16" s="42" t="str">
        <f>HYPERLINK("http://rusat.tv/kondicioner-bso-12hn8-split-sistema","Кондиционер Ballu BSO-12HN8_22Y сплит-система")</f>
        <v>Кондиционер Ballu BSO-12HN8_22Y сплит-система</v>
      </c>
      <c r="C16" s="22">
        <v>5</v>
      </c>
      <c r="D16" s="23">
        <v>10189</v>
      </c>
      <c r="E16" s="24">
        <v>27373</v>
      </c>
      <c r="F16" s="25" t="s">
        <v>17</v>
      </c>
      <c r="G16" s="24">
        <v>36990</v>
      </c>
      <c r="H16" s="25" t="s">
        <v>17</v>
      </c>
      <c r="I16" s="43"/>
      <c r="J16" s="26">
        <f>E16*I16</f>
        <v>0</v>
      </c>
      <c r="K16" s="39"/>
      <c r="L16" s="39"/>
    </row>
    <row r="17" spans="2:12" s="1" customFormat="1" ht="61.5" customHeight="1" outlineLevel="3">
      <c r="B17" s="42" t="str">
        <f>HYPERLINK("http://rusat.tv/kondicioner-ballu-bso-18hn8_22y-split-sistema","Кондиционер Ballu BSO-18HN8_22Y сплит-система")</f>
        <v>Кондиционер Ballu BSO-18HN8_22Y сплит-система</v>
      </c>
      <c r="C17" s="22">
        <v>21</v>
      </c>
      <c r="D17" s="23">
        <v>10190</v>
      </c>
      <c r="E17" s="24">
        <v>44763</v>
      </c>
      <c r="F17" s="25" t="s">
        <v>17</v>
      </c>
      <c r="G17" s="24">
        <v>60490</v>
      </c>
      <c r="H17" s="25" t="s">
        <v>17</v>
      </c>
      <c r="I17" s="43"/>
      <c r="J17" s="26">
        <f>E17*I17</f>
        <v>0</v>
      </c>
      <c r="K17" s="39"/>
      <c r="L17" s="39"/>
    </row>
    <row r="18" spans="2:12" s="1" customFormat="1" ht="61.5" customHeight="1" outlineLevel="3">
      <c r="B18" s="42" t="str">
        <f>HYPERLINK("http://rusat.tv/kondicioner-ballu-bso-18hn8_22y-split-sistema-2","Кондиционер Ballu BSO-24HN8_22Y сплит-система")</f>
        <v>Кондиционер Ballu BSO-24HN8_22Y сплит-система</v>
      </c>
      <c r="C18" s="22">
        <v>1</v>
      </c>
      <c r="D18" s="23">
        <v>10191</v>
      </c>
      <c r="E18" s="24">
        <v>56233</v>
      </c>
      <c r="F18" s="25" t="s">
        <v>17</v>
      </c>
      <c r="G18" s="24">
        <v>75990</v>
      </c>
      <c r="H18" s="25" t="s">
        <v>17</v>
      </c>
      <c r="I18" s="43"/>
      <c r="J18" s="26">
        <f>E18*I18</f>
        <v>0</v>
      </c>
      <c r="K18" s="39"/>
      <c r="L18" s="39"/>
    </row>
    <row r="19" spans="2:12" s="1" customFormat="1" ht="61.5" customHeight="1" outlineLevel="3">
      <c r="B19" s="42" t="str">
        <f>HYPERLINK("http://rusat.tv/modul-semnyy-upravlyayushchiy-hdn-wfn-02-01","Модуль сьемный управляющий HDN/WFN-02-01")</f>
        <v>Модуль сьемный управляющий HDN/WFN-02-01</v>
      </c>
      <c r="C19" s="22">
        <v>1</v>
      </c>
      <c r="D19" s="23">
        <v>9537</v>
      </c>
      <c r="E19" s="24">
        <v>1500</v>
      </c>
      <c r="F19" s="25" t="s">
        <v>17</v>
      </c>
      <c r="G19" s="24">
        <v>2500</v>
      </c>
      <c r="H19" s="25" t="s">
        <v>17</v>
      </c>
      <c r="I19" s="43"/>
      <c r="J19" s="26">
        <f>E19*I19</f>
        <v>0</v>
      </c>
      <c r="K19" s="39"/>
      <c r="L19" s="39"/>
    </row>
  </sheetData>
  <sheetProtection sheet="1" objects="1" scenarios="1"/>
  <mergeCells count="15">
    <mergeCell ref="K15:L15"/>
    <mergeCell ref="K16:L16"/>
    <mergeCell ref="K17:L17"/>
    <mergeCell ref="K18:L18"/>
    <mergeCell ref="K19:L19"/>
    <mergeCell ref="I10:J10"/>
    <mergeCell ref="K10:L11"/>
    <mergeCell ref="K12:L12"/>
    <mergeCell ref="K13:L13"/>
    <mergeCell ref="K14:L14"/>
    <mergeCell ref="B10:B11"/>
    <mergeCell ref="C10:C11"/>
    <mergeCell ref="D10:D11"/>
    <mergeCell ref="E10:F10"/>
    <mergeCell ref="G10:H10"/>
  </mergeCells>
  <dataValidations count="7">
    <dataValidation type="whole" allowBlank="1" showInputMessage="1" showErrorMessage="1" errorTitle="Некоректные данные" sqref="I13">
      <formula1>0</formula1>
      <formula2>9999</formula2>
    </dataValidation>
    <dataValidation type="whole" allowBlank="1" showInputMessage="1" showErrorMessage="1" errorTitle="Некоректные данные" sqref="I14">
      <formula1>0</formula1>
      <formula2>9999</formula2>
    </dataValidation>
    <dataValidation type="whole" allowBlank="1" showInputMessage="1" showErrorMessage="1" errorTitle="Некоректные данные" sqref="I15">
      <formula1>0</formula1>
      <formula2>9999</formula2>
    </dataValidation>
    <dataValidation type="whole" allowBlank="1" showInputMessage="1" showErrorMessage="1" errorTitle="Некоректные данные" sqref="I16">
      <formula1>0</formula1>
      <formula2>9999</formula2>
    </dataValidation>
    <dataValidation type="whole" allowBlank="1" showInputMessage="1" showErrorMessage="1" errorTitle="Некоректные данные" sqref="I17">
      <formula1>0</formula1>
      <formula2>9999</formula2>
    </dataValidation>
    <dataValidation type="whole" allowBlank="1" showInputMessage="1" showErrorMessage="1" errorTitle="Некоректные данные" sqref="I18">
      <formula1>0</formula1>
      <formula2>9999</formula2>
    </dataValidation>
    <dataValidation type="whole" allowBlank="1" showInputMessage="1" showErrorMessage="1" errorTitle="Некоректные данные" sqref="I19">
      <formula1>0</formula1>
      <formula2>9999</formula2>
    </dataValidation>
  </dataValidation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2024-04-23T21:05:10Z</dcterms:created>
  <dcterms:modified xsi:type="dcterms:W3CDTF">2024-04-23T21:05:10Z</dcterms:modified>
  <cp:category/>
  <cp:version/>
  <cp:contentType/>
  <cp:contentStatus/>
</cp:coreProperties>
</file>